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<sst xmlns="http://schemas.openxmlformats.org/spreadsheetml/2006/main" count="30" uniqueCount="26">
  <si>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C1H</t>
  </si>
  <si>
    <t>C2H</t>
  </si>
  <si>
    <t>C1L</t>
  </si>
  <si>
    <t>C2L</t>
  </si>
  <si>
    <t>S1</t>
  </si>
  <si>
    <t>S2</t>
  </si>
  <si>
    <t>B1</t>
  </si>
  <si>
    <t>B2</t>
  </si>
  <si>
    <t>Q</t>
  </si>
  <si>
    <t>FOC1</t>
  </si>
  <si>
    <t>FOC2</t>
  </si>
  <si>
    <t>p1</t>
  </si>
  <si>
    <t>p2</t>
  </si>
  <si>
    <t>MU1H</t>
  </si>
  <si>
    <t>MU1L</t>
  </si>
  <si>
    <t>MU2H</t>
  </si>
  <si>
    <t>MU2L</t>
  </si>
  <si>
    <t>To understand what is going on here, you of course have to look at the formulas in the columns other than B:E and M:N.</t>
  </si>
  <si>
    <t xml:space="preserve">   B </t>
  </si>
  <si>
    <t xml:space="preserve">   D </t>
  </si>
  <si>
    <t>Columns F:J are computed from the budget constraints and market clearing conditions.</t>
  </si>
  <si>
    <t xml:space="preserve">  A</t>
  </si>
  <si>
    <t xml:space="preserve">   C </t>
  </si>
  <si>
    <t>Note:  A correct solution will have the Q column matching the two FOC columns, so they are row C for the upper block and row A for the lower block.</t>
  </si>
  <si>
    <t>Columns B:E and M:N are given in the problem.   Columns O:P are marginal utilities, calculated from the given utility functions and the data in B:E.</t>
  </si>
  <si>
    <t>The FOC's with Lagrange multipliers solved out assert that column J equals both column K and column L</t>
  </si>
</sst>
</file>

<file path=xl/styles.xml><?xml version="1.0" encoding="utf-8"?>
<styleSheet xmlns="http://schemas.openxmlformats.org/spreadsheetml/2006/main">
  <numFmts count="10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GENERAL"/>
    <numFmt numFmtId="51" formatCode="0.000"/>
  </numFmts>
  <fonts count="2">
    <font>
      <sz val="10"/>
      <name val="Arial"/>
      <family val="0"/>
    </font>
    <font>
      <sz val="10"/>
      <color indexed="8"/>
      <name val="Albany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5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" workbookViewId="0" topLeftCell="B1">
      <selection activeCell="M4" sqref="M4"/>
    </sheetView>
  </sheetViews>
  <sheetFormatPr defaultColWidth="12.57421875" defaultRowHeight="12.75"/>
  <cols>
    <col min="1" max="256" width="11.7109375" style="1" customWidth="1"/>
  </cols>
  <sheetData>
    <row r="1" spans="2:18" ht="1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ht="12">
      <c r="A2" s="1" t="s">
        <v>21</v>
      </c>
      <c r="B2" s="3">
        <v>2.545</v>
      </c>
      <c r="C2" s="3">
        <v>1.455</v>
      </c>
      <c r="D2" s="3">
        <v>0.667</v>
      </c>
      <c r="E2" s="3">
        <v>1.333</v>
      </c>
      <c r="F2" s="3">
        <f>B2-D2</f>
        <v>1.878</v>
      </c>
      <c r="G2" s="3">
        <f>C2-E2</f>
        <v>0.12200000000000011</v>
      </c>
      <c r="H2" s="3">
        <f>2*D2-B2</f>
        <v>-1.2109999999999999</v>
      </c>
      <c r="I2" s="3">
        <f>2*E2-C2</f>
        <v>1.2109999999999999</v>
      </c>
      <c r="J2" s="3">
        <f>H2/(1-F2)</f>
        <v>1.3792710706150342</v>
      </c>
      <c r="K2" s="3">
        <f>(2*$M2*$O2+(1-$M2)*$P2)/($M2*$O2+(1-$M2)*$P2)</f>
        <v>1.2076587795765876</v>
      </c>
      <c r="L2" s="3">
        <f>(2*$N2*$Q2+(1-$N2)*$R2)/($N2*$Q2+(1-$N2)*$R2)</f>
        <v>1.456324664591976</v>
      </c>
      <c r="M2" s="3">
        <v>0.5</v>
      </c>
      <c r="N2" s="3">
        <v>0.5</v>
      </c>
      <c r="O2" s="3">
        <f>1/$B2</f>
        <v>0.39292730844793716</v>
      </c>
      <c r="P2" s="3">
        <f>1/$D2</f>
        <v>1.4992503748125936</v>
      </c>
      <c r="Q2" s="3">
        <f>1/$C2^2</f>
        <v>0.4723609782595859</v>
      </c>
      <c r="R2" s="3">
        <f>1/$E2^2</f>
        <v>0.5627813555039173</v>
      </c>
    </row>
    <row r="3" spans="1:18" ht="12">
      <c r="A3" s="1" t="s">
        <v>18</v>
      </c>
      <c r="B3" s="3">
        <v>2.243</v>
      </c>
      <c r="C3" s="3">
        <v>1.7570000000000001</v>
      </c>
      <c r="D3" s="3">
        <v>0.8170000000000001</v>
      </c>
      <c r="E3" s="3">
        <v>1.183</v>
      </c>
      <c r="F3" s="3">
        <f>B3-D3</f>
        <v>1.4259999999999997</v>
      </c>
      <c r="G3" s="3">
        <f>C3-E3</f>
        <v>0.5740000000000001</v>
      </c>
      <c r="H3" s="3">
        <f>2*D3-B3</f>
        <v>-0.6089999999999998</v>
      </c>
      <c r="I3" s="3">
        <f>2*E3-C3</f>
        <v>0.609</v>
      </c>
      <c r="J3" s="3">
        <f>H3/(1-F3)</f>
        <v>1.4295774647887327</v>
      </c>
      <c r="K3" s="3">
        <f>(2*$M3*$O3+(1-$M3)*$P3)/($M3*$O3+(1-$M3)*$P3)</f>
        <v>1.2669934640522875</v>
      </c>
      <c r="L3" s="3">
        <f>(2*$N3*$Q3+(1-$N3)*$R3)/($N3*$Q3+(1-$N3)*$R3)</f>
        <v>1.3119307136148184</v>
      </c>
      <c r="M3" s="3">
        <v>0.5</v>
      </c>
      <c r="N3" s="3">
        <v>0.5</v>
      </c>
      <c r="O3" s="3">
        <f>1/$B3</f>
        <v>0.4458314757021846</v>
      </c>
      <c r="P3" s="3">
        <f>1/$D3</f>
        <v>1.2239902080783354</v>
      </c>
      <c r="Q3" s="3">
        <f>1/$C3^2</f>
        <v>0.3239339576404521</v>
      </c>
      <c r="R3" s="3">
        <f>1/$E3^2</f>
        <v>0.7145465237668891</v>
      </c>
    </row>
    <row r="4" spans="1:18" ht="12">
      <c r="A4" s="1" t="s">
        <v>22</v>
      </c>
      <c r="B4" s="3">
        <v>2.255</v>
      </c>
      <c r="C4" s="3">
        <v>1.745</v>
      </c>
      <c r="D4" s="3">
        <v>0.898</v>
      </c>
      <c r="E4" s="3">
        <v>1.102</v>
      </c>
      <c r="F4" s="3">
        <f>B4-D4</f>
        <v>1.3569999999999998</v>
      </c>
      <c r="G4" s="3">
        <f>C4-E4</f>
        <v>0.643</v>
      </c>
      <c r="H4" s="3">
        <f>2*D4-B4</f>
        <v>-0.45899999999999985</v>
      </c>
      <c r="I4" s="3">
        <f>2*E4-C4</f>
        <v>0.4590000000000001</v>
      </c>
      <c r="J4" s="3">
        <f>H4/(1-F4)</f>
        <v>1.2857142857142863</v>
      </c>
      <c r="K4" s="3">
        <f>(2*$M4*$O4+(1-$M4)*$P4)/($M4*$O4+(1-$M4)*$P4)</f>
        <v>1.2848081192515064</v>
      </c>
      <c r="L4" s="3">
        <f>(2*$N4*$Q4+(1-$N4)*$R4)/($N4*$Q4+(1-$N4)*$R4)</f>
        <v>1.2851095768939922</v>
      </c>
      <c r="M4" s="3">
        <v>0.5</v>
      </c>
      <c r="N4" s="3">
        <v>0.5</v>
      </c>
      <c r="O4" s="3">
        <f>1/$B4</f>
        <v>0.4434589800443459</v>
      </c>
      <c r="P4" s="3">
        <f>1/$D4</f>
        <v>1.1135857461024499</v>
      </c>
      <c r="Q4" s="3">
        <f>1/$C4^2</f>
        <v>0.3284045286984507</v>
      </c>
      <c r="R4" s="3">
        <f>1/$E4^2</f>
        <v>0.8234491981251707</v>
      </c>
    </row>
    <row r="5" spans="1:18" ht="12">
      <c r="A5" s="1" t="s">
        <v>19</v>
      </c>
      <c r="B5" s="3">
        <v>2.625</v>
      </c>
      <c r="C5" s="3">
        <v>1.375</v>
      </c>
      <c r="D5" s="3">
        <v>0.512</v>
      </c>
      <c r="E5" s="3">
        <v>1.488</v>
      </c>
      <c r="F5" s="3">
        <f>B5-D5</f>
        <v>2.113</v>
      </c>
      <c r="G5" s="3">
        <f>C5-E5</f>
        <v>-0.11299999999999999</v>
      </c>
      <c r="H5" s="3">
        <f>2*D5-B5</f>
        <v>-1.601</v>
      </c>
      <c r="I5" s="3">
        <f>2*E5-C5</f>
        <v>1.601</v>
      </c>
      <c r="J5" s="3">
        <f>H5/(1-F5)</f>
        <v>1.4384546271338725</v>
      </c>
      <c r="K5" s="3">
        <f>(2*$M5*$O5+(1-$M5)*$P5)/($M5*$O5+(1-$M5)*$P5)</f>
        <v>1.1632132610774626</v>
      </c>
      <c r="L5" s="3">
        <f>(2*$N5*$Q5+(1-$N5)*$R5)/($N5*$Q5+(1-$N5)*$R5)</f>
        <v>1.5394076987036298</v>
      </c>
      <c r="M5" s="3">
        <v>0.5</v>
      </c>
      <c r="N5" s="3">
        <v>0.5</v>
      </c>
      <c r="O5" s="3">
        <f>1/$B5</f>
        <v>0.38095238095238093</v>
      </c>
      <c r="P5" s="3">
        <f>1/$D5</f>
        <v>1.953125</v>
      </c>
      <c r="Q5" s="3">
        <f>1/$C5^2</f>
        <v>0.5289256198347108</v>
      </c>
      <c r="R5" s="3">
        <f>1/$E5^2</f>
        <v>0.4516418083015377</v>
      </c>
    </row>
    <row r="6" spans="1:18" ht="12">
      <c r="A6" s="1" t="s">
        <v>21</v>
      </c>
      <c r="B6" s="3">
        <v>2.545</v>
      </c>
      <c r="C6" s="3">
        <v>1.455</v>
      </c>
      <c r="D6" s="3">
        <v>0.667</v>
      </c>
      <c r="E6" s="3">
        <v>1.333</v>
      </c>
      <c r="F6" s="3">
        <f>B6-D6</f>
        <v>1.878</v>
      </c>
      <c r="G6" s="3">
        <f>C6-E6</f>
        <v>0.12200000000000011</v>
      </c>
      <c r="H6" s="3">
        <f>2*D6-B6</f>
        <v>-1.2109999999999999</v>
      </c>
      <c r="I6" s="3">
        <f>2*E6-C6</f>
        <v>1.2109999999999999</v>
      </c>
      <c r="J6" s="3">
        <f>H6/(1-F6)</f>
        <v>1.3792710706150342</v>
      </c>
      <c r="K6" s="3">
        <f>(2*$M6*$O6+(1-$M6)*$P6)/($M6*$O6+(1-$M6)*$P6)</f>
        <v>1.3794700910273083</v>
      </c>
      <c r="L6" s="3">
        <f>(2*$N6*$Q6+(1-$N6)*$R6)/($N6*$Q6+(1-$N6)*$R6)</f>
        <v>1.3791779263262696</v>
      </c>
      <c r="M6" s="3">
        <v>0.7</v>
      </c>
      <c r="N6" s="3">
        <v>0.4</v>
      </c>
      <c r="O6" s="3">
        <f>1/$B6</f>
        <v>0.39292730844793716</v>
      </c>
      <c r="P6" s="3">
        <f>1/$D6</f>
        <v>1.4992503748125936</v>
      </c>
      <c r="Q6" s="3">
        <f>1/$C6</f>
        <v>0.6872852233676976</v>
      </c>
      <c r="R6" s="3">
        <f>1/$E6</f>
        <v>0.7501875468867217</v>
      </c>
    </row>
    <row r="7" spans="1:18" ht="12">
      <c r="A7" s="1" t="s">
        <v>18</v>
      </c>
      <c r="B7" s="3">
        <v>2.243</v>
      </c>
      <c r="C7" s="3">
        <v>1.7570000000000001</v>
      </c>
      <c r="D7" s="3">
        <v>0.8170000000000001</v>
      </c>
      <c r="E7" s="3">
        <v>1.183</v>
      </c>
      <c r="F7" s="3">
        <f>B7-D7</f>
        <v>1.4259999999999997</v>
      </c>
      <c r="G7" s="3">
        <f>C7-E7</f>
        <v>0.5740000000000001</v>
      </c>
      <c r="H7" s="3">
        <f>2*D7-B7</f>
        <v>-0.6089999999999998</v>
      </c>
      <c r="I7" s="3">
        <f>2*E7-C7</f>
        <v>0.609</v>
      </c>
      <c r="J7" s="3">
        <f>H7/(1-F7)</f>
        <v>1.4295774647887327</v>
      </c>
      <c r="K7" s="3">
        <f>(2*$M7*$O7+(1-$M7)*$P7)/($M7*$O7+(1-$M7)*$P7)</f>
        <v>1.459431233933162</v>
      </c>
      <c r="L7" s="3">
        <f>(2*$N7*$Q7+(1-$N7)*$R7)/($N7*$Q7+(1-$N7)*$R7)</f>
        <v>1.3098075160403302</v>
      </c>
      <c r="M7" s="3">
        <v>0.7</v>
      </c>
      <c r="N7" s="3">
        <v>0.4</v>
      </c>
      <c r="O7" s="3">
        <f>1/$B7</f>
        <v>0.4458314757021846</v>
      </c>
      <c r="P7" s="3">
        <f>1/$D7</f>
        <v>1.2239902080783354</v>
      </c>
      <c r="Q7" s="3">
        <f>1/$C7</f>
        <v>0.5691519635742743</v>
      </c>
      <c r="R7" s="3">
        <f>1/$E7</f>
        <v>0.8453085376162299</v>
      </c>
    </row>
    <row r="8" spans="1:18" ht="12">
      <c r="A8" s="1" t="s">
        <v>22</v>
      </c>
      <c r="B8" s="3">
        <v>2.255</v>
      </c>
      <c r="C8" s="3">
        <v>1.745</v>
      </c>
      <c r="D8" s="3">
        <v>0.898</v>
      </c>
      <c r="E8" s="3">
        <v>1.102</v>
      </c>
      <c r="F8" s="3">
        <f>B8-D8</f>
        <v>1.3569999999999998</v>
      </c>
      <c r="G8" s="3">
        <f>C8-E8</f>
        <v>0.643</v>
      </c>
      <c r="H8" s="3">
        <f>2*D8-B8</f>
        <v>-0.45899999999999985</v>
      </c>
      <c r="I8" s="3">
        <f>2*E8-C8</f>
        <v>0.4590000000000001</v>
      </c>
      <c r="J8" s="3">
        <f>H8/(1-F8)</f>
        <v>1.2857142857142863</v>
      </c>
      <c r="K8" s="3">
        <f>(2*$M8*$O8+(1-$M8)*$P8)/($M8*$O8+(1-$M8)*$P8)</f>
        <v>1.4816489157918933</v>
      </c>
      <c r="L8" s="3">
        <f>(2*$N8*$Q8+(1-$N8)*$R8)/($N8*$Q8+(1-$N8)*$R8)</f>
        <v>1.2962763812340368</v>
      </c>
      <c r="M8" s="3">
        <v>0.7</v>
      </c>
      <c r="N8" s="3">
        <v>0.4</v>
      </c>
      <c r="O8" s="3">
        <f>1/$B8</f>
        <v>0.4434589800443459</v>
      </c>
      <c r="P8" s="3">
        <f>1/$D8</f>
        <v>1.1135857461024499</v>
      </c>
      <c r="Q8" s="3">
        <f>1/$C8</f>
        <v>0.5730659025787965</v>
      </c>
      <c r="R8" s="3">
        <f>1/$E8</f>
        <v>0.9074410163339383</v>
      </c>
    </row>
    <row r="9" spans="1:18" ht="12">
      <c r="A9" s="1" t="s">
        <v>19</v>
      </c>
      <c r="B9" s="3">
        <v>2.625</v>
      </c>
      <c r="C9" s="3">
        <v>1.375</v>
      </c>
      <c r="D9" s="3">
        <v>0.512</v>
      </c>
      <c r="E9" s="3">
        <v>1.488</v>
      </c>
      <c r="F9" s="3">
        <f>B9-D9</f>
        <v>2.113</v>
      </c>
      <c r="G9" s="3">
        <f>C9-E9</f>
        <v>-0.11299999999999999</v>
      </c>
      <c r="H9" s="3">
        <f>2*D9-B9</f>
        <v>-1.601</v>
      </c>
      <c r="I9" s="3">
        <f>2*E9-C9</f>
        <v>1.601</v>
      </c>
      <c r="J9" s="3">
        <f>H9/(1-F9)</f>
        <v>1.4384546271338725</v>
      </c>
      <c r="K9" s="3">
        <f>(2*$M9*$O9+(1-$M9)*$P9)/($M9*$O9+(1-$M9)*$P9)</f>
        <v>1.312767257177764</v>
      </c>
      <c r="L9" s="3">
        <f>(2*$N9*$Q9+(1-$N9)*$R9)/($N9*$Q9+(1-$N9)*$R9)</f>
        <v>1.419095901985636</v>
      </c>
      <c r="M9" s="3">
        <v>0.7</v>
      </c>
      <c r="N9" s="3">
        <v>0.4</v>
      </c>
      <c r="O9" s="3">
        <f>1/$B9</f>
        <v>0.38095238095238093</v>
      </c>
      <c r="P9" s="3">
        <f>1/$D9</f>
        <v>1.953125</v>
      </c>
      <c r="Q9" s="3">
        <f>1/$C9</f>
        <v>0.7272727272727273</v>
      </c>
      <c r="R9" s="3">
        <f>1/$E9</f>
        <v>0.6720430107526881</v>
      </c>
    </row>
    <row r="11" ht="12">
      <c r="B11" s="1" t="s">
        <v>23</v>
      </c>
    </row>
    <row r="13" ht="12">
      <c r="B13" s="1" t="s">
        <v>24</v>
      </c>
    </row>
    <row r="14" ht="12">
      <c r="B14" s="1" t="s">
        <v>20</v>
      </c>
    </row>
    <row r="15" ht="12">
      <c r="B15" s="1" t="s">
        <v>25</v>
      </c>
    </row>
    <row r="16" ht="12">
      <c r="B16" s="1"/>
    </row>
    <row r="17" ht="12">
      <c r="B17" s="1" t="s">
        <v>17</v>
      </c>
    </row>
  </sheetData>
  <printOptions/>
  <pageMargins left="0.7875" right="0.7875" top="1.0527777777777778" bottom="1.0527777777777778" header="0.7875" footer="0.7875"/>
  <pageSetup horizontalDpi="600" verticalDpi="6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12.57421875" defaultRowHeight="12.75"/>
  <cols>
    <col min="1" max="256" width="11.7109375" style="1" customWidth="1"/>
  </cols>
  <sheetData/>
  <printOptions/>
  <pageMargins left="0.7875" right="0.7875" top="1.0527777777777778" bottom="1.0527777777777778" header="0.7875" footer="0.7875"/>
  <pageSetup horizontalDpi="600" verticalDpi="6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12.57421875" defaultRowHeight="12.75"/>
  <cols>
    <col min="1" max="256" width="11.7109375" style="1" customWidth="1"/>
  </cols>
  <sheetData/>
  <printOptions/>
  <pageMargins left="0.7875" right="0.7875" top="1.0527777777777778" bottom="1.0527777777777778" header="0.7875" footer="0.7875"/>
  <pageSetup horizontalDpi="600" verticalDpi="6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2009-04-22T23:24:48Z</cp:lastPrinted>
  <dcterms:created xsi:type="dcterms:W3CDTF">2007-05-09T03:25:40Z</dcterms:created>
  <dcterms:modified xsi:type="dcterms:W3CDTF">2009-04-22T23:24:48Z</dcterms:modified>
  <cp:category/>
  <cp:version/>
  <cp:contentType/>
  <cp:contentStatus/>
  <cp:revision>1</cp:revision>
</cp:coreProperties>
</file>